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fb10eeca80737d/NIQO POLSKA/Projekty/GorProjekt/Tłumiki/"/>
    </mc:Choice>
  </mc:AlternateContent>
  <xr:revisionPtr revIDLastSave="0" documentId="8_{1C06222B-CC7A-4D68-8FCF-29CE55FB02CE}" xr6:coauthVersionLast="46" xr6:coauthVersionMax="46" xr10:uidLastSave="{00000000-0000-0000-0000-000000000000}"/>
  <bookViews>
    <workbookView xWindow="5205" yWindow="2790" windowWidth="22005" windowHeight="11850" xr2:uid="{2419AE2D-880A-4CED-9895-BE08CE6E1A1D}"/>
  </bookViews>
  <sheets>
    <sheet name="Dobór tłumika 1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L6" i="4" l="1"/>
  <c r="L8" i="4" s="1"/>
  <c r="K6" i="4"/>
  <c r="K8" i="4" s="1"/>
  <c r="J6" i="4"/>
  <c r="J8" i="4" s="1"/>
  <c r="I6" i="4"/>
  <c r="I8" i="4" s="1"/>
  <c r="H6" i="4"/>
  <c r="H8" i="4" s="1"/>
  <c r="G6" i="4"/>
  <c r="G8" i="4" s="1"/>
  <c r="F6" i="4"/>
  <c r="F8" i="4" s="1"/>
  <c r="E6" i="4"/>
  <c r="E8" i="4" l="1"/>
  <c r="M8" i="4" s="1"/>
  <c r="M6" i="4"/>
</calcChain>
</file>

<file path=xl/sharedStrings.xml><?xml version="1.0" encoding="utf-8"?>
<sst xmlns="http://schemas.openxmlformats.org/spreadsheetml/2006/main" count="10" uniqueCount="10">
  <si>
    <t xml:space="preserve">31,5 </t>
  </si>
  <si>
    <t>Współ. korekcyjny A</t>
  </si>
  <si>
    <t>Wielkość</t>
  </si>
  <si>
    <t>Częstotliwości środkowe pasm oktawowych [ Hz ]</t>
  </si>
  <si>
    <r>
      <t>L</t>
    </r>
    <r>
      <rPr>
        <vertAlign val="subscript"/>
        <sz val="11"/>
        <color theme="1"/>
        <rFont val="Arial Narrow"/>
        <family val="2"/>
        <charset val="238"/>
      </rPr>
      <t>Aeq</t>
    </r>
  </si>
  <si>
    <t>Zm. poz. cisn. akust. [dB] wentylatora</t>
  </si>
  <si>
    <t>Poziom skoryg. [dB/A] wentylatora</t>
  </si>
  <si>
    <t>Poziom skoryg. dźwieku [dB/A] wentylatora z tłumikiem</t>
  </si>
  <si>
    <t>DELTA TŁUMIKA 10  [dB/A]</t>
  </si>
  <si>
    <t>Dobór tłumika TD10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</si>
</sst>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Times New Roman CE"/>
      <charset val="238"/>
    </font>
    <font>
      <vertAlign val="subscript"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0" fillId="2" borderId="5" xfId="0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/>
    </xf>
    <xf numFmtId="49" fontId="1" fillId="2" borderId="10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</cellXfs>
  <cellStyles count="3">
    <cellStyle name="Normalny" xfId="0" builtinId="0"/>
    <cellStyle name="Normalny_1" xfId="2" xr:uid="{A7D63223-BBE4-4B3D-ABA3-E1728CE038F5}"/>
    <cellStyle name="Normalny_5" xfId="1" xr:uid="{1EAC4216-5620-4947-9CE3-56A0C9E53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1"/>
        </a:solidFill>
        <a:ln w="6350">
          <a:solidFill>
            <a:srgbClr val="000000"/>
          </a:solidFill>
        </a:ln>
        <a:effectLst/>
        <a:sp3d contourW="6350">
          <a:contourClr>
            <a:srgbClr val="000000"/>
          </a:contourClr>
        </a:sp3d>
      </c:spPr>
    </c:floor>
    <c:sideWall>
      <c:thickness val="0"/>
      <c:spPr>
        <a:solidFill>
          <a:schemeClr val="bg1"/>
        </a:solidFill>
        <a:ln>
          <a:solidFill>
            <a:srgbClr val="000000"/>
          </a:solidFill>
        </a:ln>
        <a:effectLst/>
        <a:sp3d>
          <a:contourClr>
            <a:srgbClr val="000000"/>
          </a:contourClr>
        </a:sp3d>
      </c:spPr>
    </c:sideWall>
    <c:backWall>
      <c:thickness val="0"/>
      <c:spPr>
        <a:solidFill>
          <a:schemeClr val="bg1"/>
        </a:solidFill>
        <a:ln>
          <a:solidFill>
            <a:srgbClr val="000000"/>
          </a:solidFill>
        </a:ln>
        <a:effectLst/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2599876020522554E-2"/>
          <c:y val="3.2484307777306001E-2"/>
          <c:w val="0.89522569783079609"/>
          <c:h val="0.86000168755865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9"/>
              <c:tx>
                <c:rich>
                  <a:bodyPr/>
                  <a:lstStyle/>
                  <a:p>
                    <a:fld id="{4B768809-16D7-4DA2-BE1D-C05B4EF0247F}" type="VALUE">
                      <a:rPr lang="en-US" b="1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F41D-4114-95BD-D41B638C90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'Dobór tłumika 10'!$D$6:$M$6</c:f>
              <c:numCache>
                <c:formatCode>0.0</c:formatCode>
                <c:ptCount val="10"/>
                <c:pt idx="0">
                  <c:v>0</c:v>
                </c:pt>
                <c:pt idx="1">
                  <c:v>20.8</c:v>
                </c:pt>
                <c:pt idx="2">
                  <c:v>58.9</c:v>
                </c:pt>
                <c:pt idx="3">
                  <c:v>68.400000000000006</c:v>
                </c:pt>
                <c:pt idx="4">
                  <c:v>82.8</c:v>
                </c:pt>
                <c:pt idx="5">
                  <c:v>90</c:v>
                </c:pt>
                <c:pt idx="6">
                  <c:v>86.2</c:v>
                </c:pt>
                <c:pt idx="7">
                  <c:v>77</c:v>
                </c:pt>
                <c:pt idx="8">
                  <c:v>75.900000000000006</c:v>
                </c:pt>
                <c:pt idx="9">
                  <c:v>92.315035811004762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390-4BBA-81A2-C96870DEEA6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1.0958904109589008E-2"/>
                  <c:y val="-2.740664315450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1D-4114-95BD-D41B638C90B3}"/>
                </c:ext>
              </c:extLst>
            </c:dLbl>
            <c:dLbl>
              <c:idx val="2"/>
              <c:layout>
                <c:manualLayout>
                  <c:x val="1.8264840182648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1D-4114-95BD-D41B638C90B3}"/>
                </c:ext>
              </c:extLst>
            </c:dLbl>
            <c:dLbl>
              <c:idx val="3"/>
              <c:layout>
                <c:manualLayout>
                  <c:x val="1.2785388127853814E-2"/>
                  <c:y val="-2.7406643154500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1D-4114-95BD-D41B638C90B3}"/>
                </c:ext>
              </c:extLst>
            </c:dLbl>
            <c:dLbl>
              <c:idx val="4"/>
              <c:layout>
                <c:manualLayout>
                  <c:x val="2.00913242009132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1D-4114-95BD-D41B638C90B3}"/>
                </c:ext>
              </c:extLst>
            </c:dLbl>
            <c:dLbl>
              <c:idx val="5"/>
              <c:layout>
                <c:manualLayout>
                  <c:x val="1.0958904109589041E-2"/>
                  <c:y val="-5.4813286309001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1D-4114-95BD-D41B638C90B3}"/>
                </c:ext>
              </c:extLst>
            </c:dLbl>
            <c:dLbl>
              <c:idx val="6"/>
              <c:layout>
                <c:manualLayout>
                  <c:x val="1.27853881278538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1D-4114-95BD-D41B638C90B3}"/>
                </c:ext>
              </c:extLst>
            </c:dLbl>
            <c:dLbl>
              <c:idx val="7"/>
              <c:layout>
                <c:manualLayout>
                  <c:x val="1.643835616438356E-2"/>
                  <c:y val="-5.02449320161750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1D-4114-95BD-D41B638C90B3}"/>
                </c:ext>
              </c:extLst>
            </c:dLbl>
            <c:dLbl>
              <c:idx val="8"/>
              <c:layout>
                <c:manualLayout>
                  <c:x val="1.09589041095889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1D-4114-95BD-D41B638C90B3}"/>
                </c:ext>
              </c:extLst>
            </c:dLbl>
            <c:dLbl>
              <c:idx val="9"/>
              <c:layout>
                <c:manualLayout>
                  <c:x val="1.4611872146118721E-2"/>
                  <c:y val="0"/>
                </c:manualLayout>
              </c:layout>
              <c:tx>
                <c:rich>
                  <a:bodyPr/>
                  <a:lstStyle/>
                  <a:p>
                    <a:fld id="{353E7070-2783-4C38-9BA7-C64015BEBFB2}" type="VALUE">
                      <a:rPr lang="en-US" b="1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41D-4114-95BD-D41B638C90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'Dobór tłumika 10'!$D$8:$M$8</c:f>
              <c:numCache>
                <c:formatCode>0.0</c:formatCode>
                <c:ptCount val="10"/>
                <c:pt idx="0">
                  <c:v>0</c:v>
                </c:pt>
                <c:pt idx="1">
                  <c:v>11.3</c:v>
                </c:pt>
                <c:pt idx="2">
                  <c:v>39</c:v>
                </c:pt>
                <c:pt idx="3">
                  <c:v>49.400000000000006</c:v>
                </c:pt>
                <c:pt idx="4">
                  <c:v>62.699999999999996</c:v>
                </c:pt>
                <c:pt idx="5">
                  <c:v>68.099999999999994</c:v>
                </c:pt>
                <c:pt idx="6">
                  <c:v>61.2</c:v>
                </c:pt>
                <c:pt idx="7">
                  <c:v>51.2</c:v>
                </c:pt>
                <c:pt idx="8">
                  <c:v>56.400000000000006</c:v>
                </c:pt>
                <c:pt idx="9">
                  <c:v>70.128491066133734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0-4BBA-81A2-C96870DEE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797640"/>
        <c:axId val="858796984"/>
        <c:axId val="0"/>
      </c:bar3DChart>
      <c:catAx>
        <c:axId val="85879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latin typeface="Arial Narrow" panose="020B0606020202030204" pitchFamily="34" charset="0"/>
                  </a:rPr>
                  <a:t>Częstotliwości środkowe pasm oktanowych [Hz}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l-PL"/>
          </a:p>
        </c:txPr>
        <c:crossAx val="858796984"/>
        <c:crosses val="autoZero"/>
        <c:auto val="1"/>
        <c:lblAlgn val="ctr"/>
        <c:lblOffset val="100"/>
        <c:noMultiLvlLbl val="0"/>
      </c:catAx>
      <c:valAx>
        <c:axId val="85879698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b="0">
                    <a:latin typeface="Arial Narrow" panose="020B0606020202030204" pitchFamily="34" charset="0"/>
                  </a:rPr>
                  <a:t>Skorygowany poziom ciśnienia akustycznego L [dB/A]</a:t>
                </a:r>
              </a:p>
            </c:rich>
          </c:tx>
          <c:layout>
            <c:manualLayout>
              <c:xMode val="edge"/>
              <c:yMode val="edge"/>
              <c:x val="1.3938194911565699E-2"/>
              <c:y val="0.213873674365487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l-PL"/>
          </a:p>
        </c:txPr>
        <c:crossAx val="85879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285750</xdr:colOff>
      <xdr:row>32</xdr:row>
      <xdr:rowOff>23813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5EDC45E6-285F-47C1-ADB3-0153387BA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36035-383D-4F04-B18B-E1535F80CEE2}">
  <dimension ref="B1:M8"/>
  <sheetViews>
    <sheetView tabSelected="1" workbookViewId="0">
      <selection activeCell="B2" sqref="B2:C3"/>
    </sheetView>
  </sheetViews>
  <sheetFormatPr defaultRowHeight="16.5" x14ac:dyDescent="0.3"/>
  <cols>
    <col min="1" max="1" width="5.7109375" customWidth="1"/>
    <col min="2" max="2" width="10.7109375" customWidth="1"/>
    <col min="3" max="3" width="35.28515625" customWidth="1"/>
    <col min="4" max="13" width="7.7109375" customWidth="1"/>
  </cols>
  <sheetData>
    <row r="1" spans="2:13" ht="24.95" customHeight="1" thickBot="1" x14ac:dyDescent="0.35">
      <c r="B1" s="13" t="s">
        <v>9</v>
      </c>
    </row>
    <row r="2" spans="2:13" ht="17.25" thickBot="1" x14ac:dyDescent="0.35">
      <c r="B2" s="17" t="s">
        <v>2</v>
      </c>
      <c r="C2" s="18"/>
      <c r="D2" s="21" t="s">
        <v>3</v>
      </c>
      <c r="E2" s="22"/>
      <c r="F2" s="22"/>
      <c r="G2" s="22"/>
      <c r="H2" s="22"/>
      <c r="I2" s="22"/>
      <c r="J2" s="22"/>
      <c r="K2" s="22"/>
      <c r="L2" s="23"/>
      <c r="M2" s="1"/>
    </row>
    <row r="3" spans="2:13" ht="18" x14ac:dyDescent="0.3">
      <c r="B3" s="19"/>
      <c r="C3" s="20"/>
      <c r="D3" s="3" t="s">
        <v>0</v>
      </c>
      <c r="E3" s="4">
        <v>63</v>
      </c>
      <c r="F3" s="4">
        <v>125</v>
      </c>
      <c r="G3" s="4">
        <v>250</v>
      </c>
      <c r="H3" s="4">
        <v>500</v>
      </c>
      <c r="I3" s="4">
        <v>1000</v>
      </c>
      <c r="J3" s="4">
        <v>2000</v>
      </c>
      <c r="K3" s="4">
        <v>4000</v>
      </c>
      <c r="L3" s="5">
        <v>8000</v>
      </c>
      <c r="M3" s="6" t="s">
        <v>4</v>
      </c>
    </row>
    <row r="4" spans="2:13" x14ac:dyDescent="0.3">
      <c r="B4" s="24" t="s">
        <v>5</v>
      </c>
      <c r="C4" s="24"/>
      <c r="D4" s="7">
        <v>0</v>
      </c>
      <c r="E4" s="7">
        <v>47</v>
      </c>
      <c r="F4" s="7">
        <v>75</v>
      </c>
      <c r="G4" s="7">
        <v>77</v>
      </c>
      <c r="H4" s="7">
        <v>86</v>
      </c>
      <c r="I4" s="7">
        <v>90</v>
      </c>
      <c r="J4" s="7">
        <v>85</v>
      </c>
      <c r="K4" s="7">
        <v>76</v>
      </c>
      <c r="L4" s="7">
        <v>77</v>
      </c>
      <c r="M4" s="8"/>
    </row>
    <row r="5" spans="2:13" x14ac:dyDescent="0.3">
      <c r="B5" s="16" t="s">
        <v>1</v>
      </c>
      <c r="C5" s="16"/>
      <c r="D5" s="2">
        <v>0</v>
      </c>
      <c r="E5" s="2">
        <v>-26.2</v>
      </c>
      <c r="F5" s="2">
        <v>-16.100000000000001</v>
      </c>
      <c r="G5" s="2">
        <v>-8.6</v>
      </c>
      <c r="H5" s="2">
        <v>-3.2</v>
      </c>
      <c r="I5" s="2">
        <v>0</v>
      </c>
      <c r="J5" s="2">
        <v>1.2</v>
      </c>
      <c r="K5" s="2">
        <v>1</v>
      </c>
      <c r="L5" s="2">
        <v>-1.1000000000000001</v>
      </c>
      <c r="M5" s="9"/>
    </row>
    <row r="6" spans="2:13" x14ac:dyDescent="0.3">
      <c r="B6" s="16" t="s">
        <v>6</v>
      </c>
      <c r="C6" s="16"/>
      <c r="D6" s="10">
        <f>D5+D4</f>
        <v>0</v>
      </c>
      <c r="E6" s="10">
        <f>E5+E4</f>
        <v>20.8</v>
      </c>
      <c r="F6" s="10">
        <f>F5+F4</f>
        <v>58.9</v>
      </c>
      <c r="G6" s="10">
        <f t="shared" ref="G6:L6" si="0">G5+G4</f>
        <v>68.400000000000006</v>
      </c>
      <c r="H6" s="10">
        <f t="shared" si="0"/>
        <v>82.8</v>
      </c>
      <c r="I6" s="10">
        <f t="shared" si="0"/>
        <v>90</v>
      </c>
      <c r="J6" s="10">
        <f t="shared" si="0"/>
        <v>86.2</v>
      </c>
      <c r="K6" s="10">
        <f t="shared" si="0"/>
        <v>77</v>
      </c>
      <c r="L6" s="10">
        <f t="shared" si="0"/>
        <v>75.900000000000006</v>
      </c>
      <c r="M6" s="11">
        <f>PRODUCT(10,LOG10(SUM(EXP(PRODUCT(0.1*D6*LN(10))),(EXP(PRODUCT(0.1*E6*LN(10)))),(EXP(PRODUCT(0.1*F6*LN(10)))),(EXP(PRODUCT(0.1*G6*LN(10)))),(EXP(PRODUCT(0.1*H6*LN(10)))),(EXP(PRODUCT(0.1*I6*LN(10)))),(EXP(PRODUCT(0.1*J6*LN(10)))),(EXP(PRODUCT(0.1*K6*LN(10)))),(EXP(PRODUCT(0.1*L6*LN(10)))),)))</f>
        <v>92.315035811004762</v>
      </c>
    </row>
    <row r="7" spans="2:13" x14ac:dyDescent="0.3">
      <c r="B7" s="25" t="s">
        <v>8</v>
      </c>
      <c r="C7" s="25"/>
      <c r="D7" s="14">
        <v>0</v>
      </c>
      <c r="E7" s="14">
        <v>9.5</v>
      </c>
      <c r="F7" s="14">
        <v>19.899999999999999</v>
      </c>
      <c r="G7" s="14">
        <v>19</v>
      </c>
      <c r="H7" s="14">
        <v>20.100000000000001</v>
      </c>
      <c r="I7" s="14">
        <v>21.9</v>
      </c>
      <c r="J7" s="14">
        <v>25</v>
      </c>
      <c r="K7" s="14">
        <v>25.8</v>
      </c>
      <c r="L7" s="14">
        <v>19.5</v>
      </c>
      <c r="M7" s="15"/>
    </row>
    <row r="8" spans="2:13" x14ac:dyDescent="0.3">
      <c r="B8" s="16" t="s">
        <v>7</v>
      </c>
      <c r="C8" s="16"/>
      <c r="D8" s="12">
        <v>0</v>
      </c>
      <c r="E8" s="12">
        <f t="shared" ref="E8:L8" si="1">E6-E7</f>
        <v>11.3</v>
      </c>
      <c r="F8" s="12">
        <f t="shared" si="1"/>
        <v>39</v>
      </c>
      <c r="G8" s="12">
        <f t="shared" si="1"/>
        <v>49.400000000000006</v>
      </c>
      <c r="H8" s="12">
        <f t="shared" si="1"/>
        <v>62.699999999999996</v>
      </c>
      <c r="I8" s="12">
        <f t="shared" si="1"/>
        <v>68.099999999999994</v>
      </c>
      <c r="J8" s="12">
        <f t="shared" si="1"/>
        <v>61.2</v>
      </c>
      <c r="K8" s="12">
        <f t="shared" si="1"/>
        <v>51.2</v>
      </c>
      <c r="L8" s="12">
        <f t="shared" si="1"/>
        <v>56.400000000000006</v>
      </c>
      <c r="M8" s="11">
        <f>PRODUCT(10,LOG10(SUM(EXP(PRODUCT(0.1*D8*LN(10))),(EXP(PRODUCT(0.1*E8*LN(10)))),(EXP(PRODUCT(0.1*F8*LN(10)))),(EXP(PRODUCT(0.1*G8*LN(10)))),(EXP(PRODUCT(0.1*H8*LN(10)))),(EXP(PRODUCT(0.1*I8*LN(10)))),(EXP(PRODUCT(0.1*J8*LN(10)))),(EXP(PRODUCT(0.1*K8*LN(10)))),(EXP(PRODUCT(0.1*L8*LN(10)))),)))</f>
        <v>70.128491066133734</v>
      </c>
    </row>
  </sheetData>
  <mergeCells count="7">
    <mergeCell ref="B8:C8"/>
    <mergeCell ref="B2:C3"/>
    <mergeCell ref="D2:L2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r:id="rId1"/>
  <ignoredErrors>
    <ignoredError sqref="D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Dobór tłumika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Kamyk</dc:creator>
  <cp:lastModifiedBy>Roman Jaskuła</cp:lastModifiedBy>
  <dcterms:created xsi:type="dcterms:W3CDTF">2021-03-15T18:56:54Z</dcterms:created>
  <dcterms:modified xsi:type="dcterms:W3CDTF">2021-05-26T12:51:18Z</dcterms:modified>
</cp:coreProperties>
</file>